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Balanserapport - (2018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2" l="1"/>
  <c r="E49" i="2" l="1"/>
  <c r="C55" i="2"/>
  <c r="C49" i="2"/>
  <c r="C50" i="2" s="1"/>
  <c r="E55" i="2"/>
  <c r="E59" i="2" s="1"/>
  <c r="C59" i="2" l="1"/>
  <c r="C61" i="2" s="1"/>
</calcChain>
</file>

<file path=xl/sharedStrings.xml><?xml version="1.0" encoding="utf-8"?>
<sst xmlns="http://schemas.openxmlformats.org/spreadsheetml/2006/main" count="82" uniqueCount="62">
  <si>
    <t>Cisv Norge</t>
  </si>
  <si>
    <t>(2018)</t>
  </si>
  <si>
    <t>Balanse (2018)</t>
  </si>
  <si>
    <t>Regnskapskonto</t>
  </si>
  <si>
    <t>IB</t>
  </si>
  <si>
    <t>Endring</t>
  </si>
  <si>
    <t>Eiendeler</t>
  </si>
  <si>
    <r>
      <t>   </t>
    </r>
    <r>
      <rPr>
        <b/>
        <sz val="10"/>
        <color theme="1"/>
        <rFont val="Calibri"/>
        <family val="2"/>
        <scheme val="minor"/>
      </rPr>
      <t>Omløpsmidler</t>
    </r>
  </si>
  <si>
    <r>
      <t>      </t>
    </r>
    <r>
      <rPr>
        <b/>
        <sz val="10"/>
        <color theme="1"/>
        <rFont val="Calibri"/>
        <family val="2"/>
        <scheme val="minor"/>
      </rPr>
      <t>Varer</t>
    </r>
  </si>
  <si>
    <t>         1460 Varelager</t>
  </si>
  <si>
    <r>
      <t>      </t>
    </r>
    <r>
      <rPr>
        <b/>
        <sz val="10"/>
        <color theme="1"/>
        <rFont val="Calibri"/>
        <family val="2"/>
        <scheme val="minor"/>
      </rPr>
      <t>Fordringer</t>
    </r>
  </si>
  <si>
    <r>
      <t>         </t>
    </r>
    <r>
      <rPr>
        <b/>
        <sz val="10"/>
        <color theme="1"/>
        <rFont val="Calibri"/>
        <family val="2"/>
        <scheme val="minor"/>
      </rPr>
      <t>Kundefordringer</t>
    </r>
  </si>
  <si>
    <t>            1500 Kundefordringer</t>
  </si>
  <si>
    <t>            1501 Kundefordringer, ikke reskontroførte</t>
  </si>
  <si>
    <t>            1520 Andre kortsiktige fordringer</t>
  </si>
  <si>
    <t>            1522 Kortsiktige fordringer EVS</t>
  </si>
  <si>
    <t>            1525 Kortsiktige fordringer Verden i</t>
  </si>
  <si>
    <r>
      <t>      </t>
    </r>
    <r>
      <rPr>
        <b/>
        <sz val="10"/>
        <color theme="1"/>
        <rFont val="Calibri"/>
        <family val="2"/>
        <scheme val="minor"/>
      </rPr>
      <t>Bankinnskudd, kontanter og lignende</t>
    </r>
  </si>
  <si>
    <t>         1900 Kontanter NOK</t>
  </si>
  <si>
    <t>         1920 Bankinnskudd</t>
  </si>
  <si>
    <t>         1922 Bank 1503.29.51187</t>
  </si>
  <si>
    <t>         1925 Bank 1503.33.03359</t>
  </si>
  <si>
    <t>         1930 Bank medlemskoningent 1204.05.47744</t>
  </si>
  <si>
    <t>         1932 DnB Medlemskontingent 1503.87.56165</t>
  </si>
  <si>
    <t>         1933 Bank DnB Invest</t>
  </si>
  <si>
    <t>         1935 DnB Global Conferance1503.52.97089</t>
  </si>
  <si>
    <t>         1940 Bankinnskudd utland</t>
  </si>
  <si>
    <t>         1941 Bank DnB 7874.05.75103</t>
  </si>
  <si>
    <t>         1950 Bankinnskudd for skattetrekk</t>
  </si>
  <si>
    <t>         1952 Bankgarantikonto 1503.30.98089</t>
  </si>
  <si>
    <t>Egenkapital og gjeld</t>
  </si>
  <si>
    <r>
      <t>   </t>
    </r>
    <r>
      <rPr>
        <b/>
        <sz val="10"/>
        <color theme="1"/>
        <rFont val="Calibri"/>
        <family val="2"/>
        <scheme val="minor"/>
      </rPr>
      <t>Egenkapital</t>
    </r>
  </si>
  <si>
    <r>
      <t>      </t>
    </r>
    <r>
      <rPr>
        <b/>
        <sz val="10"/>
        <color theme="1"/>
        <rFont val="Calibri"/>
        <family val="2"/>
        <scheme val="minor"/>
      </rPr>
      <t>Innskutt egenkapital</t>
    </r>
  </si>
  <si>
    <r>
      <t>         </t>
    </r>
    <r>
      <rPr>
        <b/>
        <sz val="10"/>
        <color theme="1"/>
        <rFont val="Calibri"/>
        <family val="2"/>
        <scheme val="minor"/>
      </rPr>
      <t>Overkursfond</t>
    </r>
  </si>
  <si>
    <t>            2025 Avbestillingsforsikring</t>
  </si>
  <si>
    <t>            2028 Delegasjonsfond</t>
  </si>
  <si>
    <t>            2029 Øst Europa</t>
  </si>
  <si>
    <r>
      <t>      </t>
    </r>
    <r>
      <rPr>
        <b/>
        <sz val="10"/>
        <color theme="1"/>
        <rFont val="Calibri"/>
        <family val="2"/>
        <scheme val="minor"/>
      </rPr>
      <t>Opptjent egenkapital</t>
    </r>
  </si>
  <si>
    <r>
      <t>         </t>
    </r>
    <r>
      <rPr>
        <b/>
        <sz val="10"/>
        <color theme="1"/>
        <rFont val="Calibri"/>
        <family val="2"/>
        <scheme val="minor"/>
      </rPr>
      <t>Fond</t>
    </r>
  </si>
  <si>
    <t>            2040 Reservefond</t>
  </si>
  <si>
    <t>            2041 STAI Fondet</t>
  </si>
  <si>
    <r>
      <t>         </t>
    </r>
    <r>
      <rPr>
        <b/>
        <sz val="10"/>
        <color theme="1"/>
        <rFont val="Calibri"/>
        <family val="2"/>
        <scheme val="minor"/>
      </rPr>
      <t>Annen egenkapital</t>
    </r>
  </si>
  <si>
    <t>            2060 Stipendfond</t>
  </si>
  <si>
    <r>
      <t>      </t>
    </r>
    <r>
      <rPr>
        <b/>
        <sz val="10"/>
        <color theme="1"/>
        <rFont val="Calibri"/>
        <family val="2"/>
        <scheme val="minor"/>
      </rPr>
      <t>Udisponert resultat</t>
    </r>
  </si>
  <si>
    <r>
      <t>   </t>
    </r>
    <r>
      <rPr>
        <b/>
        <sz val="10"/>
        <color theme="1"/>
        <rFont val="Calibri"/>
        <family val="2"/>
        <scheme val="minor"/>
      </rPr>
      <t>Gjeld</t>
    </r>
  </si>
  <si>
    <r>
      <t>      </t>
    </r>
    <r>
      <rPr>
        <b/>
        <sz val="10"/>
        <color theme="1"/>
        <rFont val="Calibri"/>
        <family val="2"/>
        <scheme val="minor"/>
      </rPr>
      <t>Annen langsiktig gjeld</t>
    </r>
  </si>
  <si>
    <r>
      <t>         </t>
    </r>
    <r>
      <rPr>
        <b/>
        <sz val="10"/>
        <color theme="1"/>
        <rFont val="Calibri"/>
        <family val="2"/>
        <scheme val="minor"/>
      </rPr>
      <t>Øvrig langsiktig gjeld</t>
    </r>
  </si>
  <si>
    <t>            2261 Midler fra nedlagte lag</t>
  </si>
  <si>
    <r>
      <t>      </t>
    </r>
    <r>
      <rPr>
        <b/>
        <sz val="10"/>
        <color theme="1"/>
        <rFont val="Calibri"/>
        <family val="2"/>
        <scheme val="minor"/>
      </rPr>
      <t>Kortsiktig gjeld</t>
    </r>
  </si>
  <si>
    <r>
      <t>         </t>
    </r>
    <r>
      <rPr>
        <b/>
        <sz val="10"/>
        <color theme="1"/>
        <rFont val="Calibri"/>
        <family val="2"/>
        <scheme val="minor"/>
      </rPr>
      <t>Leverandørgjeld</t>
    </r>
  </si>
  <si>
    <t>            2430 Støtte, mottatt i år, gjelder neste år</t>
  </si>
  <si>
    <t>            2440 Gjeld til fylkeslag</t>
  </si>
  <si>
    <r>
      <t>         </t>
    </r>
    <r>
      <rPr>
        <b/>
        <sz val="10"/>
        <color theme="1"/>
        <rFont val="Calibri"/>
        <family val="2"/>
        <scheme val="minor"/>
      </rPr>
      <t>Skyldige offentlige avgifter</t>
    </r>
  </si>
  <si>
    <t>            2600 Forskuddstrekk</t>
  </si>
  <si>
    <t>            2770 Skyldig arbeidsgiveravgift</t>
  </si>
  <si>
    <t>            2785 Påløpt arbeidsgiveravgift på ferielønn</t>
  </si>
  <si>
    <r>
      <t>         </t>
    </r>
    <r>
      <rPr>
        <b/>
        <sz val="10"/>
        <color theme="1"/>
        <rFont val="Calibri"/>
        <family val="2"/>
        <scheme val="minor"/>
      </rPr>
      <t>Annen kortsiktig gjeld</t>
    </r>
  </si>
  <si>
    <t>            2900 Forskudd fra kunder</t>
  </si>
  <si>
    <t>            2930 Skyldig lønn</t>
  </si>
  <si>
    <t>            2940 Skyldig feriepenger</t>
  </si>
  <si>
    <t>            2960 Annen påløpt kostnad</t>
  </si>
  <si>
    <t>Balanse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</si>
</sst>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.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8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2C2C2"/>
      </left>
      <right style="thin">
        <color rgb="FFC2C2C2"/>
      </right>
      <top style="thin">
        <color rgb="FFC2C2C2"/>
      </top>
      <bottom style="thin">
        <color rgb="FFC2C2C2"/>
      </bottom>
      <diagonal/>
    </border>
    <border>
      <left style="thin">
        <color rgb="FFC2C2C2"/>
      </left>
      <right/>
      <top style="thin">
        <color rgb="FFC2C2C2"/>
      </top>
      <bottom style="thin">
        <color rgb="FFC2C2C2"/>
      </bottom>
      <diagonal/>
    </border>
    <border>
      <left/>
      <right/>
      <top style="thin">
        <color rgb="FFC2C2C2"/>
      </top>
      <bottom style="thin">
        <color rgb="FFC2C2C2"/>
      </bottom>
      <diagonal/>
    </border>
    <border>
      <left/>
      <right style="thin">
        <color rgb="FFC2C2C2"/>
      </right>
      <top style="thin">
        <color rgb="FFC2C2C2"/>
      </top>
      <bottom style="thin">
        <color rgb="FFC2C2C2"/>
      </bottom>
      <diagonal/>
    </border>
    <border>
      <left style="thin">
        <color rgb="FFC2C2C2"/>
      </left>
      <right style="thin">
        <color rgb="FFC2C2C2"/>
      </right>
      <top style="thin">
        <color rgb="FFC2C2C2"/>
      </top>
      <bottom/>
      <diagonal/>
    </border>
    <border>
      <left style="thin">
        <color rgb="FFC2C2C2"/>
      </left>
      <right style="thin">
        <color rgb="FFC2C2C2"/>
      </right>
      <top/>
      <bottom style="thin">
        <color rgb="FFC2C2C2"/>
      </bottom>
      <diagonal/>
    </border>
    <border>
      <left style="thin">
        <color rgb="FFC2C2C2"/>
      </left>
      <right/>
      <top style="thin">
        <color rgb="FFC2C2C2"/>
      </top>
      <bottom/>
      <diagonal/>
    </border>
    <border>
      <left/>
      <right/>
      <top style="thin">
        <color rgb="FFC2C2C2"/>
      </top>
      <bottom/>
      <diagonal/>
    </border>
    <border>
      <left/>
      <right style="thin">
        <color rgb="FFC2C2C2"/>
      </right>
      <top style="thin">
        <color rgb="FFC2C2C2"/>
      </top>
      <bottom/>
      <diagonal/>
    </border>
    <border>
      <left style="thin">
        <color rgb="FFC2C2C2"/>
      </left>
      <right/>
      <top/>
      <bottom style="thin">
        <color rgb="FFC2C2C2"/>
      </bottom>
      <diagonal/>
    </border>
    <border>
      <left/>
      <right/>
      <top/>
      <bottom style="thin">
        <color rgb="FFC2C2C2"/>
      </bottom>
      <diagonal/>
    </border>
    <border>
      <left/>
      <right style="thin">
        <color rgb="FFC2C2C2"/>
      </right>
      <top/>
      <bottom style="thin">
        <color rgb="FFC2C2C2"/>
      </bottom>
      <diagonal/>
    </border>
    <border>
      <left style="thin">
        <color rgb="FFC2C2C2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49" fontId="19" fillId="0" borderId="0" xfId="0" applyNumberFormat="1" applyFont="1"/>
    <xf numFmtId="49" fontId="20" fillId="0" borderId="0" xfId="0" applyNumberFormat="1" applyFont="1"/>
    <xf numFmtId="49" fontId="16" fillId="0" borderId="0" xfId="0" applyNumberFormat="1" applyFont="1"/>
    <xf numFmtId="0" fontId="18" fillId="33" borderId="14" xfId="0" applyFont="1" applyFill="1" applyBorder="1" applyAlignment="1">
      <alignment horizontal="left" vertical="center" wrapText="1"/>
    </xf>
    <xf numFmtId="14" fontId="18" fillId="33" borderId="15" xfId="0" applyNumberFormat="1" applyFont="1" applyFill="1" applyBorder="1" applyAlignment="1">
      <alignment horizontal="left" vertical="center" wrapText="1"/>
    </xf>
    <xf numFmtId="14" fontId="18" fillId="33" borderId="14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top"/>
    </xf>
    <xf numFmtId="164" fontId="18" fillId="0" borderId="10" xfId="1" applyNumberFormat="1" applyFont="1" applyBorder="1" applyAlignment="1">
      <alignment vertical="top"/>
    </xf>
    <xf numFmtId="164" fontId="18" fillId="0" borderId="10" xfId="1" applyNumberFormat="1" applyFont="1" applyBorder="1" applyAlignment="1">
      <alignment vertical="top" wrapText="1"/>
    </xf>
    <xf numFmtId="164" fontId="21" fillId="0" borderId="10" xfId="1" applyNumberFormat="1" applyFont="1" applyBorder="1" applyAlignment="1">
      <alignment vertical="top" wrapText="1"/>
    </xf>
    <xf numFmtId="164" fontId="0" fillId="0" borderId="10" xfId="1" applyNumberFormat="1" applyFont="1" applyBorder="1" applyAlignment="1">
      <alignment vertical="top" wrapText="1"/>
    </xf>
    <xf numFmtId="164" fontId="21" fillId="0" borderId="10" xfId="1" applyNumberFormat="1" applyFont="1" applyBorder="1" applyAlignment="1">
      <alignment vertical="top"/>
    </xf>
    <xf numFmtId="164" fontId="0" fillId="0" borderId="0" xfId="1" applyNumberFormat="1" applyFont="1"/>
    <xf numFmtId="164" fontId="18" fillId="34" borderId="10" xfId="1" applyNumberFormat="1" applyFont="1" applyFill="1" applyBorder="1" applyAlignment="1">
      <alignment vertical="top" wrapText="1"/>
    </xf>
    <xf numFmtId="164" fontId="0" fillId="34" borderId="10" xfId="1" applyNumberFormat="1" applyFont="1" applyFill="1" applyBorder="1" applyAlignment="1">
      <alignment vertical="top" wrapText="1"/>
    </xf>
    <xf numFmtId="164" fontId="21" fillId="34" borderId="10" xfId="1" applyNumberFormat="1" applyFont="1" applyFill="1" applyBorder="1" applyAlignment="1">
      <alignment vertical="top" wrapText="1"/>
    </xf>
    <xf numFmtId="164" fontId="18" fillId="0" borderId="22" xfId="1" applyNumberFormat="1" applyFont="1" applyBorder="1" applyAlignment="1">
      <alignment vertical="top" wrapText="1"/>
    </xf>
    <xf numFmtId="164" fontId="21" fillId="0" borderId="22" xfId="1" applyNumberFormat="1" applyFont="1" applyBorder="1" applyAlignment="1">
      <alignment vertical="top" wrapText="1"/>
    </xf>
    <xf numFmtId="164" fontId="18" fillId="35" borderId="10" xfId="1" applyNumberFormat="1" applyFont="1" applyFill="1" applyBorder="1" applyAlignment="1">
      <alignment vertical="top" wrapText="1"/>
    </xf>
    <xf numFmtId="164" fontId="0" fillId="0" borderId="0" xfId="0" applyNumberFormat="1"/>
    <xf numFmtId="164" fontId="0" fillId="0" borderId="11" xfId="1" applyNumberFormat="1" applyFont="1" applyBorder="1" applyAlignment="1">
      <alignment vertical="top" wrapText="1"/>
    </xf>
    <xf numFmtId="164" fontId="0" fillId="0" borderId="12" xfId="1" applyNumberFormat="1" applyFont="1" applyBorder="1" applyAlignment="1">
      <alignment vertical="top" wrapText="1"/>
    </xf>
    <xf numFmtId="164" fontId="0" fillId="0" borderId="13" xfId="1" applyNumberFormat="1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14" fontId="18" fillId="33" borderId="14" xfId="0" applyNumberFormat="1" applyFont="1" applyFill="1" applyBorder="1" applyAlignment="1">
      <alignment horizontal="left" vertical="center" wrapText="1"/>
    </xf>
    <xf numFmtId="14" fontId="18" fillId="33" borderId="15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Border="1" applyAlignment="1">
      <alignment vertical="top" wrapText="1"/>
    </xf>
    <xf numFmtId="49" fontId="20" fillId="0" borderId="17" xfId="0" applyNumberFormat="1" applyFont="1" applyBorder="1" applyAlignment="1">
      <alignment vertical="top" wrapText="1"/>
    </xf>
    <xf numFmtId="49" fontId="20" fillId="0" borderId="18" xfId="0" applyNumberFormat="1" applyFont="1" applyBorder="1" applyAlignment="1">
      <alignment vertical="top" wrapText="1"/>
    </xf>
    <xf numFmtId="49" fontId="20" fillId="0" borderId="19" xfId="0" applyNumberFormat="1" applyFont="1" applyBorder="1" applyAlignment="1">
      <alignment vertical="top" wrapText="1"/>
    </xf>
    <xf numFmtId="49" fontId="20" fillId="0" borderId="20" xfId="0" applyNumberFormat="1" applyFont="1" applyBorder="1" applyAlignment="1">
      <alignment vertical="top" wrapText="1"/>
    </xf>
    <xf numFmtId="49" fontId="20" fillId="0" borderId="21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20" fillId="0" borderId="16" xfId="1" applyNumberFormat="1" applyFont="1" applyBorder="1" applyAlignment="1">
      <alignment vertical="top" wrapText="1"/>
    </xf>
    <xf numFmtId="164" fontId="20" fillId="0" borderId="17" xfId="1" applyNumberFormat="1" applyFont="1" applyBorder="1" applyAlignment="1">
      <alignment vertical="top" wrapText="1"/>
    </xf>
    <xf numFmtId="164" fontId="20" fillId="0" borderId="18" xfId="1" applyNumberFormat="1" applyFont="1" applyBorder="1" applyAlignment="1">
      <alignment vertical="top" wrapText="1"/>
    </xf>
    <xf numFmtId="164" fontId="20" fillId="0" borderId="19" xfId="1" applyNumberFormat="1" applyFont="1" applyBorder="1" applyAlignment="1">
      <alignment vertical="top" wrapText="1"/>
    </xf>
    <xf numFmtId="164" fontId="20" fillId="0" borderId="20" xfId="1" applyNumberFormat="1" applyFont="1" applyBorder="1" applyAlignment="1">
      <alignment vertical="top" wrapText="1"/>
    </xf>
    <xf numFmtId="164" fontId="20" fillId="0" borderId="21" xfId="1" applyNumberFormat="1" applyFont="1" applyBorder="1" applyAlignment="1">
      <alignment vertical="top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tabSelected="1" zoomScale="120" zoomScaleNormal="120" workbookViewId="0">
      <selection activeCell="C92" sqref="C92"/>
    </sheetView>
  </sheetViews>
  <sheetFormatPr defaultColWidth="11.5546875" defaultRowHeight="14.4" x14ac:dyDescent="0.3"/>
  <cols>
    <col min="1" max="1" width="49.77734375" customWidth="1"/>
    <col min="2" max="2" width="22.33203125" hidden="1" customWidth="1"/>
    <col min="3" max="3" width="15.33203125" customWidth="1"/>
    <col min="4" max="4" width="9" customWidth="1"/>
    <col min="5" max="5" width="15.88671875" customWidth="1"/>
    <col min="6" max="6" width="22.88671875" hidden="1" customWidth="1"/>
    <col min="8" max="8" width="13.5546875" bestFit="1" customWidth="1"/>
  </cols>
  <sheetData>
    <row r="1" spans="1:6" ht="21" x14ac:dyDescent="0.35">
      <c r="A1" s="1" t="s">
        <v>61</v>
      </c>
    </row>
    <row r="3" spans="1:6" ht="15.75" x14ac:dyDescent="0.25">
      <c r="A3" s="2" t="s">
        <v>0</v>
      </c>
    </row>
    <row r="5" spans="1:6" ht="15" hidden="1" x14ac:dyDescent="0.25">
      <c r="A5" s="3" t="s">
        <v>1</v>
      </c>
    </row>
    <row r="6" spans="1:6" ht="15" hidden="1" x14ac:dyDescent="0.25"/>
    <row r="7" spans="1:6" ht="15" hidden="1" x14ac:dyDescent="0.25">
      <c r="A7" s="24" t="s">
        <v>2</v>
      </c>
      <c r="B7" s="25"/>
      <c r="C7" s="25"/>
      <c r="D7" s="25"/>
      <c r="E7" s="25"/>
      <c r="F7" s="26"/>
    </row>
    <row r="8" spans="1:6" x14ac:dyDescent="0.3">
      <c r="A8" s="27" t="s">
        <v>3</v>
      </c>
      <c r="B8" s="4" t="s">
        <v>4</v>
      </c>
      <c r="C8" s="29">
        <v>43465</v>
      </c>
      <c r="D8" s="6"/>
      <c r="E8" s="29">
        <v>43100</v>
      </c>
      <c r="F8" s="4" t="s">
        <v>5</v>
      </c>
    </row>
    <row r="9" spans="1:6" x14ac:dyDescent="0.3">
      <c r="A9" s="28"/>
      <c r="B9" s="5">
        <v>43101</v>
      </c>
      <c r="C9" s="30"/>
      <c r="D9" s="5"/>
      <c r="E9" s="30"/>
      <c r="F9" s="5">
        <v>43100</v>
      </c>
    </row>
    <row r="10" spans="1:6" x14ac:dyDescent="0.3">
      <c r="A10" s="31" t="s">
        <v>6</v>
      </c>
      <c r="B10" s="32"/>
      <c r="C10" s="32"/>
      <c r="D10" s="32"/>
      <c r="E10" s="32"/>
      <c r="F10" s="33"/>
    </row>
    <row r="11" spans="1:6" x14ac:dyDescent="0.3">
      <c r="A11" s="34"/>
      <c r="B11" s="35"/>
      <c r="C11" s="35"/>
      <c r="D11" s="35"/>
      <c r="E11" s="35"/>
      <c r="F11" s="36"/>
    </row>
    <row r="12" spans="1:6" x14ac:dyDescent="0.3">
      <c r="A12" s="7" t="s">
        <v>7</v>
      </c>
      <c r="B12" s="37"/>
      <c r="C12" s="38"/>
      <c r="D12" s="38"/>
      <c r="E12" s="38"/>
      <c r="F12" s="39"/>
    </row>
    <row r="13" spans="1:6" x14ac:dyDescent="0.3">
      <c r="A13" s="7" t="s">
        <v>8</v>
      </c>
      <c r="B13" s="37"/>
      <c r="C13" s="38"/>
      <c r="D13" s="38"/>
      <c r="E13" s="38"/>
      <c r="F13" s="39"/>
    </row>
    <row r="14" spans="1:6" x14ac:dyDescent="0.3">
      <c r="A14" s="8" t="s">
        <v>9</v>
      </c>
      <c r="B14" s="9">
        <v>207297</v>
      </c>
      <c r="C14" s="9">
        <v>110608</v>
      </c>
      <c r="D14" s="9"/>
      <c r="E14" s="9">
        <v>207297</v>
      </c>
      <c r="F14" s="9">
        <v>-96690</v>
      </c>
    </row>
    <row r="15" spans="1:6" x14ac:dyDescent="0.3">
      <c r="A15" s="8" t="s">
        <v>8</v>
      </c>
      <c r="B15" s="10">
        <v>207297</v>
      </c>
      <c r="C15" s="10">
        <v>110608</v>
      </c>
      <c r="D15" s="10"/>
      <c r="E15" s="10">
        <v>207297</v>
      </c>
      <c r="F15" s="10">
        <v>-96690</v>
      </c>
    </row>
    <row r="16" spans="1:6" x14ac:dyDescent="0.3">
      <c r="A16" s="8" t="s">
        <v>10</v>
      </c>
      <c r="B16" s="21"/>
      <c r="C16" s="22"/>
      <c r="D16" s="22"/>
      <c r="E16" s="22"/>
      <c r="F16" s="23"/>
    </row>
    <row r="17" spans="1:6" x14ac:dyDescent="0.3">
      <c r="A17" s="8" t="s">
        <v>11</v>
      </c>
      <c r="B17" s="21"/>
      <c r="C17" s="22"/>
      <c r="D17" s="22"/>
      <c r="E17" s="22"/>
      <c r="F17" s="23"/>
    </row>
    <row r="18" spans="1:6" x14ac:dyDescent="0.3">
      <c r="A18" s="8" t="s">
        <v>12</v>
      </c>
      <c r="B18" s="11"/>
      <c r="C18" s="9">
        <v>18928</v>
      </c>
      <c r="D18" s="9"/>
      <c r="E18" s="11"/>
      <c r="F18" s="9">
        <v>18928</v>
      </c>
    </row>
    <row r="19" spans="1:6" x14ac:dyDescent="0.3">
      <c r="A19" s="8" t="s">
        <v>13</v>
      </c>
      <c r="B19" s="9">
        <v>162670</v>
      </c>
      <c r="C19" s="11"/>
      <c r="D19" s="11"/>
      <c r="E19" s="9">
        <v>162670</v>
      </c>
      <c r="F19" s="9">
        <v>-162670</v>
      </c>
    </row>
    <row r="20" spans="1:6" x14ac:dyDescent="0.3">
      <c r="A20" s="8" t="s">
        <v>14</v>
      </c>
      <c r="B20" s="9">
        <v>323241</v>
      </c>
      <c r="C20" s="9">
        <v>363127</v>
      </c>
      <c r="D20" s="9"/>
      <c r="E20" s="9">
        <v>323241</v>
      </c>
      <c r="F20" s="9">
        <v>39886</v>
      </c>
    </row>
    <row r="21" spans="1:6" x14ac:dyDescent="0.3">
      <c r="A21" s="8" t="s">
        <v>15</v>
      </c>
      <c r="B21" s="9">
        <v>59770</v>
      </c>
      <c r="C21" s="9">
        <v>29100</v>
      </c>
      <c r="D21" s="9"/>
      <c r="E21" s="9">
        <v>59770</v>
      </c>
      <c r="F21" s="9">
        <v>-30670</v>
      </c>
    </row>
    <row r="22" spans="1:6" x14ac:dyDescent="0.3">
      <c r="A22" s="8" t="s">
        <v>16</v>
      </c>
      <c r="B22" s="9">
        <v>-163517</v>
      </c>
      <c r="C22" s="9">
        <v>-57426</v>
      </c>
      <c r="D22" s="9"/>
      <c r="E22" s="9">
        <v>-163517</v>
      </c>
      <c r="F22" s="9">
        <v>106091</v>
      </c>
    </row>
    <row r="23" spans="1:6" x14ac:dyDescent="0.3">
      <c r="A23" s="8" t="s">
        <v>11</v>
      </c>
      <c r="B23" s="10">
        <v>382164</v>
      </c>
      <c r="C23" s="10">
        <v>353728</v>
      </c>
      <c r="D23" s="10"/>
      <c r="E23" s="10">
        <v>382164</v>
      </c>
      <c r="F23" s="10">
        <v>-28436</v>
      </c>
    </row>
    <row r="24" spans="1:6" x14ac:dyDescent="0.3">
      <c r="A24" s="8" t="s">
        <v>10</v>
      </c>
      <c r="B24" s="10">
        <v>382164</v>
      </c>
      <c r="C24" s="10">
        <v>353728</v>
      </c>
      <c r="D24" s="10"/>
      <c r="E24" s="10">
        <v>382164</v>
      </c>
      <c r="F24" s="10">
        <v>-28436</v>
      </c>
    </row>
    <row r="25" spans="1:6" x14ac:dyDescent="0.3">
      <c r="A25" s="8" t="s">
        <v>17</v>
      </c>
      <c r="B25" s="21"/>
      <c r="C25" s="22"/>
      <c r="D25" s="22"/>
      <c r="E25" s="22"/>
      <c r="F25" s="23"/>
    </row>
    <row r="26" spans="1:6" x14ac:dyDescent="0.3">
      <c r="A26" s="8" t="s">
        <v>18</v>
      </c>
      <c r="B26" s="9">
        <v>119</v>
      </c>
      <c r="C26" s="9">
        <v>9</v>
      </c>
      <c r="D26" s="9"/>
      <c r="E26" s="9">
        <v>119</v>
      </c>
      <c r="F26" s="9">
        <v>-110</v>
      </c>
    </row>
    <row r="27" spans="1:6" x14ac:dyDescent="0.3">
      <c r="A27" s="8" t="s">
        <v>19</v>
      </c>
      <c r="B27" s="9">
        <v>798878</v>
      </c>
      <c r="C27" s="9">
        <v>1601728</v>
      </c>
      <c r="D27" s="9"/>
      <c r="E27" s="9">
        <v>798878</v>
      </c>
      <c r="F27" s="9">
        <v>802850</v>
      </c>
    </row>
    <row r="28" spans="1:6" x14ac:dyDescent="0.3">
      <c r="A28" s="8" t="s">
        <v>20</v>
      </c>
      <c r="B28" s="9">
        <v>48876</v>
      </c>
      <c r="C28" s="9">
        <v>4018</v>
      </c>
      <c r="D28" s="9"/>
      <c r="E28" s="9">
        <v>48876</v>
      </c>
      <c r="F28" s="9">
        <v>-44858</v>
      </c>
    </row>
    <row r="29" spans="1:6" x14ac:dyDescent="0.3">
      <c r="A29" s="8" t="s">
        <v>21</v>
      </c>
      <c r="B29" s="9">
        <v>3240</v>
      </c>
      <c r="C29" s="9">
        <v>3254</v>
      </c>
      <c r="D29" s="9"/>
      <c r="E29" s="9">
        <v>3240</v>
      </c>
      <c r="F29" s="9">
        <v>14</v>
      </c>
    </row>
    <row r="30" spans="1:6" x14ac:dyDescent="0.3">
      <c r="A30" s="8" t="s">
        <v>22</v>
      </c>
      <c r="B30" s="9">
        <v>61657</v>
      </c>
      <c r="C30" s="9">
        <v>20</v>
      </c>
      <c r="D30" s="9"/>
      <c r="E30" s="9">
        <v>61657</v>
      </c>
      <c r="F30" s="9">
        <v>-61637</v>
      </c>
    </row>
    <row r="31" spans="1:6" x14ac:dyDescent="0.3">
      <c r="A31" s="8" t="s">
        <v>23</v>
      </c>
      <c r="B31" s="9">
        <v>146854</v>
      </c>
      <c r="C31" s="9">
        <v>126515</v>
      </c>
      <c r="D31" s="9"/>
      <c r="E31" s="9">
        <v>146854</v>
      </c>
      <c r="F31" s="9">
        <v>-20339</v>
      </c>
    </row>
    <row r="32" spans="1:6" x14ac:dyDescent="0.3">
      <c r="A32" s="8" t="s">
        <v>24</v>
      </c>
      <c r="B32" s="9">
        <v>2440140</v>
      </c>
      <c r="C32" s="9">
        <v>2461049</v>
      </c>
      <c r="D32" s="9"/>
      <c r="E32" s="9">
        <v>2440140</v>
      </c>
      <c r="F32" s="9">
        <v>20909</v>
      </c>
    </row>
    <row r="33" spans="1:8" x14ac:dyDescent="0.3">
      <c r="A33" s="8" t="s">
        <v>25</v>
      </c>
      <c r="B33" s="9">
        <v>4626</v>
      </c>
      <c r="C33" s="9">
        <v>4626</v>
      </c>
      <c r="D33" s="9"/>
      <c r="E33" s="9">
        <v>4626</v>
      </c>
      <c r="F33" s="11"/>
    </row>
    <row r="34" spans="1:8" x14ac:dyDescent="0.3">
      <c r="A34" s="8" t="s">
        <v>26</v>
      </c>
      <c r="B34" s="11"/>
      <c r="C34" s="9">
        <v>1501</v>
      </c>
      <c r="D34" s="9"/>
      <c r="E34" s="11"/>
      <c r="F34" s="9">
        <v>1501</v>
      </c>
    </row>
    <row r="35" spans="1:8" x14ac:dyDescent="0.3">
      <c r="A35" s="8" t="s">
        <v>27</v>
      </c>
      <c r="B35" s="9">
        <v>1</v>
      </c>
      <c r="C35" s="9">
        <v>1</v>
      </c>
      <c r="D35" s="9"/>
      <c r="E35" s="9">
        <v>1</v>
      </c>
      <c r="F35" s="11"/>
    </row>
    <row r="36" spans="1:8" x14ac:dyDescent="0.3">
      <c r="A36" s="8" t="s">
        <v>28</v>
      </c>
      <c r="B36" s="9">
        <v>20907</v>
      </c>
      <c r="C36" s="11"/>
      <c r="D36" s="11"/>
      <c r="E36" s="9">
        <v>20907</v>
      </c>
      <c r="F36" s="9">
        <v>-20907</v>
      </c>
    </row>
    <row r="37" spans="1:8" x14ac:dyDescent="0.3">
      <c r="A37" s="8" t="s">
        <v>29</v>
      </c>
      <c r="B37" s="9">
        <v>78556</v>
      </c>
      <c r="C37" s="9">
        <v>78556</v>
      </c>
      <c r="D37" s="9"/>
      <c r="E37" s="9">
        <v>78556</v>
      </c>
      <c r="F37" s="11"/>
    </row>
    <row r="38" spans="1:8" x14ac:dyDescent="0.3">
      <c r="A38" s="8" t="s">
        <v>17</v>
      </c>
      <c r="B38" s="10">
        <v>3603853</v>
      </c>
      <c r="C38" s="10">
        <v>4281277</v>
      </c>
      <c r="D38" s="10"/>
      <c r="E38" s="10">
        <v>3603853</v>
      </c>
      <c r="F38" s="10">
        <v>677424</v>
      </c>
    </row>
    <row r="39" spans="1:8" x14ac:dyDescent="0.3">
      <c r="A39" s="8" t="s">
        <v>7</v>
      </c>
      <c r="B39" s="10">
        <v>4193315</v>
      </c>
      <c r="C39" s="10">
        <v>4745613</v>
      </c>
      <c r="D39" s="10"/>
      <c r="E39" s="10">
        <v>4193315</v>
      </c>
      <c r="F39" s="10">
        <v>552299</v>
      </c>
    </row>
    <row r="40" spans="1:8" x14ac:dyDescent="0.3">
      <c r="A40" s="12" t="s">
        <v>6</v>
      </c>
      <c r="B40" s="10">
        <v>4193315</v>
      </c>
      <c r="C40" s="10">
        <v>4745613</v>
      </c>
      <c r="D40" s="10"/>
      <c r="E40" s="10">
        <v>4193315</v>
      </c>
      <c r="F40" s="10">
        <v>552299</v>
      </c>
    </row>
    <row r="41" spans="1:8" x14ac:dyDescent="0.3">
      <c r="A41" s="40" t="s">
        <v>30</v>
      </c>
      <c r="B41" s="41"/>
      <c r="C41" s="41"/>
      <c r="D41" s="41"/>
      <c r="E41" s="41"/>
      <c r="F41" s="42"/>
    </row>
    <row r="42" spans="1:8" x14ac:dyDescent="0.3">
      <c r="A42" s="43"/>
      <c r="B42" s="44"/>
      <c r="C42" s="44"/>
      <c r="D42" s="44"/>
      <c r="E42" s="44"/>
      <c r="F42" s="45"/>
    </row>
    <row r="43" spans="1:8" x14ac:dyDescent="0.3">
      <c r="A43" s="8" t="s">
        <v>31</v>
      </c>
      <c r="B43" s="21"/>
      <c r="C43" s="22"/>
      <c r="D43" s="22"/>
      <c r="E43" s="22"/>
      <c r="F43" s="23"/>
    </row>
    <row r="44" spans="1:8" x14ac:dyDescent="0.3">
      <c r="A44" s="8" t="s">
        <v>32</v>
      </c>
      <c r="B44" s="21"/>
      <c r="C44" s="22"/>
      <c r="D44" s="22"/>
      <c r="E44" s="22"/>
      <c r="F44" s="23"/>
    </row>
    <row r="45" spans="1:8" x14ac:dyDescent="0.3">
      <c r="A45" s="8" t="s">
        <v>33</v>
      </c>
      <c r="B45" s="21"/>
      <c r="C45" s="22"/>
      <c r="D45" s="22"/>
      <c r="E45" s="22"/>
      <c r="F45" s="23"/>
    </row>
    <row r="46" spans="1:8" x14ac:dyDescent="0.3">
      <c r="A46" s="8" t="s">
        <v>34</v>
      </c>
      <c r="B46" s="14">
        <v>179427</v>
      </c>
      <c r="C46" s="14">
        <v>350450</v>
      </c>
      <c r="D46" s="9"/>
      <c r="E46" s="9">
        <v>350450.25</v>
      </c>
      <c r="F46" s="15"/>
    </row>
    <row r="47" spans="1:8" x14ac:dyDescent="0.3">
      <c r="A47" s="8" t="s">
        <v>35</v>
      </c>
      <c r="B47" s="14">
        <v>1094485</v>
      </c>
      <c r="C47" s="14">
        <v>1132121</v>
      </c>
      <c r="D47" s="9"/>
      <c r="E47" s="9">
        <v>1132121</v>
      </c>
      <c r="F47" s="15"/>
    </row>
    <row r="48" spans="1:8" x14ac:dyDescent="0.3">
      <c r="A48" s="8" t="s">
        <v>36</v>
      </c>
      <c r="B48" s="14">
        <v>104833</v>
      </c>
      <c r="C48" s="19">
        <v>93447</v>
      </c>
      <c r="D48" s="9"/>
      <c r="E48" s="9">
        <v>104833</v>
      </c>
      <c r="F48" s="14">
        <v>-11386</v>
      </c>
      <c r="H48" s="17"/>
    </row>
    <row r="49" spans="1:8" x14ac:dyDescent="0.3">
      <c r="A49" s="8" t="s">
        <v>33</v>
      </c>
      <c r="B49" s="16">
        <v>1378745</v>
      </c>
      <c r="C49" s="16">
        <f>SUM(C46:C48)</f>
        <v>1576018</v>
      </c>
      <c r="D49" s="10"/>
      <c r="E49" s="10">
        <f>SUM(E46:E48)</f>
        <v>1587404.25</v>
      </c>
      <c r="F49" s="16">
        <v>-11386</v>
      </c>
    </row>
    <row r="50" spans="1:8" x14ac:dyDescent="0.3">
      <c r="A50" s="8" t="s">
        <v>32</v>
      </c>
      <c r="B50" s="16">
        <v>1378745</v>
      </c>
      <c r="C50" s="16">
        <f>C49</f>
        <v>1576018</v>
      </c>
      <c r="D50" s="10"/>
      <c r="E50" s="10">
        <f>E49</f>
        <v>1587404.25</v>
      </c>
      <c r="F50" s="16">
        <v>-11386</v>
      </c>
    </row>
    <row r="51" spans="1:8" x14ac:dyDescent="0.3">
      <c r="A51" s="8" t="s">
        <v>37</v>
      </c>
      <c r="B51" s="21"/>
      <c r="C51" s="22"/>
      <c r="D51" s="22"/>
      <c r="E51" s="22"/>
      <c r="F51" s="23"/>
    </row>
    <row r="52" spans="1:8" x14ac:dyDescent="0.3">
      <c r="A52" s="8" t="s">
        <v>38</v>
      </c>
      <c r="B52" s="21"/>
      <c r="C52" s="22"/>
      <c r="D52" s="22"/>
      <c r="E52" s="22"/>
      <c r="F52" s="23"/>
    </row>
    <row r="53" spans="1:8" x14ac:dyDescent="0.3">
      <c r="A53" s="8" t="s">
        <v>39</v>
      </c>
      <c r="B53" s="14">
        <v>832350</v>
      </c>
      <c r="C53" s="14">
        <v>616931</v>
      </c>
      <c r="D53" s="9"/>
      <c r="E53" s="9">
        <v>616931</v>
      </c>
      <c r="F53" s="15"/>
    </row>
    <row r="54" spans="1:8" x14ac:dyDescent="0.3">
      <c r="A54" s="8" t="s">
        <v>40</v>
      </c>
      <c r="B54" s="14">
        <v>965062</v>
      </c>
      <c r="C54" s="14">
        <v>971822</v>
      </c>
      <c r="D54" s="9"/>
      <c r="E54" s="9">
        <v>971821.91</v>
      </c>
      <c r="F54" s="15"/>
    </row>
    <row r="55" spans="1:8" x14ac:dyDescent="0.3">
      <c r="A55" s="8" t="s">
        <v>38</v>
      </c>
      <c r="B55" s="16">
        <v>1797412</v>
      </c>
      <c r="C55" s="16">
        <f>SUM(C53:C54)</f>
        <v>1588753</v>
      </c>
      <c r="D55" s="10"/>
      <c r="E55" s="10">
        <f>SUM(E53:E54)</f>
        <v>1588752.9100000001</v>
      </c>
      <c r="F55" s="16"/>
    </row>
    <row r="56" spans="1:8" x14ac:dyDescent="0.3">
      <c r="A56" s="8" t="s">
        <v>41</v>
      </c>
      <c r="B56" s="21"/>
      <c r="C56" s="22"/>
      <c r="D56" s="22"/>
      <c r="E56" s="22"/>
      <c r="F56" s="23"/>
    </row>
    <row r="57" spans="1:8" x14ac:dyDescent="0.3">
      <c r="A57" s="8" t="s">
        <v>42</v>
      </c>
      <c r="B57" s="14">
        <v>300000</v>
      </c>
      <c r="C57" s="14">
        <v>300000</v>
      </c>
      <c r="D57" s="9"/>
      <c r="E57" s="9">
        <v>300000</v>
      </c>
      <c r="F57" s="15"/>
    </row>
    <row r="58" spans="1:8" x14ac:dyDescent="0.3">
      <c r="A58" s="8" t="s">
        <v>41</v>
      </c>
      <c r="B58" s="16">
        <v>300000</v>
      </c>
      <c r="C58" s="16">
        <v>300000</v>
      </c>
      <c r="D58" s="10"/>
      <c r="E58" s="10">
        <v>300000</v>
      </c>
      <c r="F58" s="16"/>
    </row>
    <row r="59" spans="1:8" x14ac:dyDescent="0.3">
      <c r="A59" s="8" t="s">
        <v>37</v>
      </c>
      <c r="B59" s="16">
        <v>2097412</v>
      </c>
      <c r="C59" s="16">
        <f>C58+C55+C50</f>
        <v>3464771</v>
      </c>
      <c r="D59" s="10"/>
      <c r="E59" s="10">
        <f>E58+E55+E50</f>
        <v>3476157.16</v>
      </c>
      <c r="F59" s="16"/>
    </row>
    <row r="60" spans="1:8" x14ac:dyDescent="0.3">
      <c r="A60" s="8" t="s">
        <v>43</v>
      </c>
      <c r="B60" s="16"/>
      <c r="C60" s="16">
        <v>639409</v>
      </c>
      <c r="D60" s="10"/>
      <c r="E60" s="10"/>
      <c r="F60" s="16">
        <v>639409</v>
      </c>
    </row>
    <row r="61" spans="1:8" x14ac:dyDescent="0.3">
      <c r="A61" s="8" t="s">
        <v>31</v>
      </c>
      <c r="B61" s="10">
        <v>3476157</v>
      </c>
      <c r="C61" s="16">
        <f>SUM(C59:C60)</f>
        <v>4104180</v>
      </c>
      <c r="D61" s="10"/>
      <c r="E61" s="10">
        <v>3476157</v>
      </c>
      <c r="F61" s="10">
        <v>628022</v>
      </c>
      <c r="H61" s="18"/>
    </row>
    <row r="62" spans="1:8" x14ac:dyDescent="0.3">
      <c r="A62" s="8" t="s">
        <v>44</v>
      </c>
      <c r="B62" s="21"/>
      <c r="C62" s="22"/>
      <c r="D62" s="22"/>
      <c r="E62" s="22"/>
      <c r="F62" s="23"/>
    </row>
    <row r="63" spans="1:8" x14ac:dyDescent="0.3">
      <c r="A63" s="8" t="s">
        <v>45</v>
      </c>
      <c r="B63" s="21"/>
      <c r="C63" s="22"/>
      <c r="D63" s="22"/>
      <c r="E63" s="22"/>
      <c r="F63" s="23"/>
    </row>
    <row r="64" spans="1:8" x14ac:dyDescent="0.3">
      <c r="A64" s="8" t="s">
        <v>46</v>
      </c>
      <c r="B64" s="21"/>
      <c r="C64" s="22"/>
      <c r="D64" s="22"/>
      <c r="E64" s="22"/>
      <c r="F64" s="23"/>
    </row>
    <row r="65" spans="1:6" x14ac:dyDescent="0.3">
      <c r="A65" s="8" t="s">
        <v>47</v>
      </c>
      <c r="B65" s="9">
        <v>172593</v>
      </c>
      <c r="C65" s="9">
        <v>172593</v>
      </c>
      <c r="D65" s="9"/>
      <c r="E65" s="9">
        <v>172593</v>
      </c>
      <c r="F65" s="11"/>
    </row>
    <row r="66" spans="1:6" x14ac:dyDescent="0.3">
      <c r="A66" s="8" t="s">
        <v>46</v>
      </c>
      <c r="B66" s="10">
        <v>172593</v>
      </c>
      <c r="C66" s="10">
        <v>172593</v>
      </c>
      <c r="D66" s="10"/>
      <c r="E66" s="10">
        <v>172593</v>
      </c>
      <c r="F66" s="10"/>
    </row>
    <row r="67" spans="1:6" x14ac:dyDescent="0.3">
      <c r="A67" s="8" t="s">
        <v>45</v>
      </c>
      <c r="B67" s="10">
        <v>172593</v>
      </c>
      <c r="C67" s="10">
        <v>172593</v>
      </c>
      <c r="D67" s="10"/>
      <c r="E67" s="10">
        <v>172593</v>
      </c>
      <c r="F67" s="10"/>
    </row>
    <row r="68" spans="1:6" x14ac:dyDescent="0.3">
      <c r="A68" s="8" t="s">
        <v>48</v>
      </c>
      <c r="B68" s="21"/>
      <c r="C68" s="22"/>
      <c r="D68" s="22"/>
      <c r="E68" s="22"/>
      <c r="F68" s="23"/>
    </row>
    <row r="69" spans="1:6" x14ac:dyDescent="0.3">
      <c r="A69" s="8" t="s">
        <v>49</v>
      </c>
      <c r="B69" s="21"/>
      <c r="C69" s="22"/>
      <c r="D69" s="22"/>
      <c r="E69" s="22"/>
      <c r="F69" s="23"/>
    </row>
    <row r="70" spans="1:6" x14ac:dyDescent="0.3">
      <c r="A70" s="8" t="s">
        <v>50</v>
      </c>
      <c r="B70" s="9">
        <v>70450</v>
      </c>
      <c r="C70" s="9">
        <v>48833</v>
      </c>
      <c r="D70" s="9"/>
      <c r="E70" s="9">
        <v>70450</v>
      </c>
      <c r="F70" s="9">
        <v>-21617</v>
      </c>
    </row>
    <row r="71" spans="1:6" x14ac:dyDescent="0.3">
      <c r="A71" s="8" t="s">
        <v>51</v>
      </c>
      <c r="B71" s="9">
        <v>285467</v>
      </c>
      <c r="C71" s="9">
        <v>141457</v>
      </c>
      <c r="D71" s="9"/>
      <c r="E71" s="9">
        <v>285467</v>
      </c>
      <c r="F71" s="9">
        <v>-144010</v>
      </c>
    </row>
    <row r="72" spans="1:6" x14ac:dyDescent="0.3">
      <c r="A72" s="8" t="s">
        <v>49</v>
      </c>
      <c r="B72" s="10">
        <v>355917</v>
      </c>
      <c r="C72" s="10">
        <v>190291</v>
      </c>
      <c r="D72" s="10"/>
      <c r="E72" s="10">
        <v>355917</v>
      </c>
      <c r="F72" s="10">
        <v>-165627</v>
      </c>
    </row>
    <row r="73" spans="1:6" x14ac:dyDescent="0.3">
      <c r="A73" s="8" t="s">
        <v>52</v>
      </c>
      <c r="B73" s="21"/>
      <c r="C73" s="22"/>
      <c r="D73" s="22"/>
      <c r="E73" s="22"/>
      <c r="F73" s="23"/>
    </row>
    <row r="74" spans="1:6" x14ac:dyDescent="0.3">
      <c r="A74" s="8" t="s">
        <v>53</v>
      </c>
      <c r="B74" s="9">
        <v>20907</v>
      </c>
      <c r="C74" s="9">
        <v>27487</v>
      </c>
      <c r="D74" s="9"/>
      <c r="E74" s="9">
        <v>20907</v>
      </c>
      <c r="F74" s="9">
        <v>6580</v>
      </c>
    </row>
    <row r="75" spans="1:6" x14ac:dyDescent="0.3">
      <c r="A75" s="8" t="s">
        <v>54</v>
      </c>
      <c r="B75" s="9">
        <v>20638</v>
      </c>
      <c r="C75" s="9">
        <v>14406</v>
      </c>
      <c r="D75" s="9"/>
      <c r="E75" s="9">
        <v>20638</v>
      </c>
      <c r="F75" s="9">
        <v>-6232</v>
      </c>
    </row>
    <row r="76" spans="1:6" x14ac:dyDescent="0.3">
      <c r="A76" s="8" t="s">
        <v>55</v>
      </c>
      <c r="B76" s="9">
        <v>10046</v>
      </c>
      <c r="C76" s="9">
        <v>6594</v>
      </c>
      <c r="D76" s="9"/>
      <c r="E76" s="9">
        <v>10046</v>
      </c>
      <c r="F76" s="9">
        <v>-3451</v>
      </c>
    </row>
    <row r="77" spans="1:6" x14ac:dyDescent="0.3">
      <c r="A77" s="8" t="s">
        <v>52</v>
      </c>
      <c r="B77" s="10">
        <v>51590</v>
      </c>
      <c r="C77" s="10">
        <v>48487</v>
      </c>
      <c r="D77" s="10"/>
      <c r="E77" s="10">
        <v>51590</v>
      </c>
      <c r="F77" s="10">
        <v>-3103</v>
      </c>
    </row>
    <row r="78" spans="1:6" x14ac:dyDescent="0.3">
      <c r="A78" s="8" t="s">
        <v>56</v>
      </c>
      <c r="B78" s="21"/>
      <c r="C78" s="22"/>
      <c r="D78" s="22"/>
      <c r="E78" s="22"/>
      <c r="F78" s="23"/>
    </row>
    <row r="79" spans="1:6" x14ac:dyDescent="0.3">
      <c r="A79" s="8" t="s">
        <v>57</v>
      </c>
      <c r="B79" s="9">
        <v>48</v>
      </c>
      <c r="C79" s="9">
        <v>48</v>
      </c>
      <c r="D79" s="9"/>
      <c r="E79" s="9">
        <v>48</v>
      </c>
      <c r="F79" s="11"/>
    </row>
    <row r="80" spans="1:6" x14ac:dyDescent="0.3">
      <c r="A80" s="8" t="s">
        <v>58</v>
      </c>
      <c r="B80" s="11"/>
      <c r="C80" s="9">
        <v>-5</v>
      </c>
      <c r="D80" s="9"/>
      <c r="E80" s="11"/>
      <c r="F80" s="9">
        <v>-5</v>
      </c>
    </row>
    <row r="81" spans="1:6" x14ac:dyDescent="0.3">
      <c r="A81" s="8" t="s">
        <v>59</v>
      </c>
      <c r="B81" s="9">
        <v>71257</v>
      </c>
      <c r="C81" s="9">
        <v>53431</v>
      </c>
      <c r="D81" s="9"/>
      <c r="E81" s="9">
        <v>71257</v>
      </c>
      <c r="F81" s="9">
        <v>-17826</v>
      </c>
    </row>
    <row r="82" spans="1:6" x14ac:dyDescent="0.3">
      <c r="A82" s="8" t="s">
        <v>60</v>
      </c>
      <c r="B82" s="9">
        <v>65753</v>
      </c>
      <c r="C82" s="9">
        <v>176590</v>
      </c>
      <c r="D82" s="9"/>
      <c r="E82" s="9">
        <v>65753</v>
      </c>
      <c r="F82" s="9">
        <v>110837</v>
      </c>
    </row>
    <row r="83" spans="1:6" x14ac:dyDescent="0.3">
      <c r="A83" s="8" t="s">
        <v>56</v>
      </c>
      <c r="B83" s="10">
        <v>137057</v>
      </c>
      <c r="C83" s="10">
        <v>230063</v>
      </c>
      <c r="D83" s="10"/>
      <c r="E83" s="10">
        <v>137057</v>
      </c>
      <c r="F83" s="10">
        <v>93006</v>
      </c>
    </row>
    <row r="84" spans="1:6" x14ac:dyDescent="0.3">
      <c r="A84" s="8" t="s">
        <v>48</v>
      </c>
      <c r="B84" s="10">
        <v>544565</v>
      </c>
      <c r="C84" s="10">
        <v>468841</v>
      </c>
      <c r="D84" s="10"/>
      <c r="E84" s="10">
        <v>544565</v>
      </c>
      <c r="F84" s="10">
        <v>-75724</v>
      </c>
    </row>
    <row r="85" spans="1:6" x14ac:dyDescent="0.3">
      <c r="A85" s="8" t="s">
        <v>44</v>
      </c>
      <c r="B85" s="10">
        <v>717158</v>
      </c>
      <c r="C85" s="10">
        <v>641434</v>
      </c>
      <c r="D85" s="10"/>
      <c r="E85" s="10">
        <v>717158</v>
      </c>
      <c r="F85" s="10">
        <v>-75724</v>
      </c>
    </row>
    <row r="86" spans="1:6" x14ac:dyDescent="0.3">
      <c r="A86" s="12" t="s">
        <v>30</v>
      </c>
      <c r="B86" s="10">
        <v>4193315</v>
      </c>
      <c r="C86" s="10">
        <v>4745613</v>
      </c>
      <c r="D86" s="10"/>
      <c r="E86" s="10">
        <v>4193315</v>
      </c>
      <c r="F86" s="10">
        <v>552299</v>
      </c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C88" s="20"/>
      <c r="E88" s="20"/>
    </row>
    <row r="89" spans="1:6" x14ac:dyDescent="0.3">
      <c r="E89" s="20"/>
    </row>
  </sheetData>
  <mergeCells count="24">
    <mergeCell ref="B43:F43"/>
    <mergeCell ref="A7:F7"/>
    <mergeCell ref="A8:A9"/>
    <mergeCell ref="C8:C9"/>
    <mergeCell ref="E8:E9"/>
    <mergeCell ref="A10:F11"/>
    <mergeCell ref="B12:F12"/>
    <mergeCell ref="B13:F13"/>
    <mergeCell ref="B16:F16"/>
    <mergeCell ref="B17:F17"/>
    <mergeCell ref="B25:F25"/>
    <mergeCell ref="A41:F42"/>
    <mergeCell ref="B78:F78"/>
    <mergeCell ref="B44:F44"/>
    <mergeCell ref="B45:F45"/>
    <mergeCell ref="B51:F51"/>
    <mergeCell ref="B52:F52"/>
    <mergeCell ref="B56:F56"/>
    <mergeCell ref="B62:F62"/>
    <mergeCell ref="B63:F63"/>
    <mergeCell ref="B64:F64"/>
    <mergeCell ref="B68:F68"/>
    <mergeCell ref="B69:F69"/>
    <mergeCell ref="B73:F73"/>
  </mergeCells>
  <pageMargins left="0.75" right="0.75" top="1" bottom="1" header="0.5" footer="0.5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Balanserapport - (2018)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Balanserapport</dc:title>
  <dc:creator>Norges Fredsråd</dc:creator>
  <cp:lastModifiedBy>Ingrid Louise Grøntvedt</cp:lastModifiedBy>
  <cp:lastPrinted>2019-04-05T12:46:33Z</cp:lastPrinted>
  <dcterms:created xsi:type="dcterms:W3CDTF">2019-03-13T13:25:01Z</dcterms:created>
  <dcterms:modified xsi:type="dcterms:W3CDTF">2019-04-05T12:47:24Z</dcterms:modified>
</cp:coreProperties>
</file>